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445" activeTab="0"/>
  </bookViews>
  <sheets>
    <sheet name="Форма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<sst xmlns="http://schemas.openxmlformats.org/spreadsheetml/2006/main" count="52" uniqueCount="52">
  <si>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Выдача удостоверений о праве на льготы членам семей погибших (умерших) инвалидов войны, участников Великой Отечественной войны, ветеранов боевых действий, а также военнослужащих, проходивших военную службу по призыву и погибших при исполнении обязанностей военной службы*</t>
  </si>
  <si>
    <t>Компенсация расходов на оплату жилых помещений и коммунальных услуг отдельным категориям граждан*</t>
  </si>
  <si>
    <t>Назначение и выплата областного единовременного пособия при рождении ребенка*</t>
  </si>
  <si>
    <t>Выдача удостоверения инвалида Великой Отечественной войны и удостоверения инвалида о праве на льготы проживающим на территории Челябинской области инвалидам Великой Отечественной войны и приравненным к ним лицам*</t>
  </si>
  <si>
    <t>Выплата инвалидам компенсаций страховых премий по договору обязательного страхования гражданской ответственности владельцам транспортных средств</t>
  </si>
  <si>
    <t>№</t>
  </si>
  <si>
    <t>в электронном виде (через Единый портал, Региональный портал государственных услуг)</t>
  </si>
  <si>
    <t>Наименование услуги</t>
  </si>
  <si>
    <t>Итого</t>
  </si>
  <si>
    <t>в орган социальной защиты населения</t>
  </si>
  <si>
    <t>через МФЦ</t>
  </si>
  <si>
    <t>в том числе</t>
  </si>
  <si>
    <t>Назначение и выплата социального пособия на погребение, возмещение стоимости услуг по погребению*</t>
  </si>
  <si>
    <t>Предоставление путевки (направления) в специализированное учреждение для несовершеннолетних, нуждающихся в социальной реабилитации</t>
  </si>
  <si>
    <t>Присвоение звания "Ветеран труда" и выдача удостоверения "Ветеран труда"*</t>
  </si>
  <si>
    <t xml:space="preserve">Назначение и выплата денежных средств на содержание детей-сирот и детей, оставшихся без попечения родителей, переданных на воспитание в приемные семьи, денежных выплат на реализацию бесплатного проезда на детей, обучающихся в областных государственных и муниципальных образовательных учреждениях, денежной компенсации материального обеспечения и единовременной денежной выплаты, вознаграждения, причитающегося приемному родителю, и социальных гарантий приемной семье*
</t>
  </si>
  <si>
    <t>Присвоение звания "Ветеран труда Челябинской области" и выдача удостоверения "Ветеран труда Челябинской области"*</t>
  </si>
  <si>
    <t xml:space="preserve">Ежемесячная денежная выплата отдельным категориям ветеранов, жертвам политических репрессий и ветеранам труда Челябинской области*
</t>
  </si>
  <si>
    <t>Возмещение расходов, связанных с погребением реабилитированного лица</t>
  </si>
  <si>
    <t>Предоставление гражданам субсидий на оплату жилого помещения и коммунальных услуг</t>
  </si>
  <si>
    <t>Предоставление путевок в загородные лагеря отдыха и оздоровления детей детям, находящимся в трудной жизненной ситуации*</t>
  </si>
  <si>
    <t xml:space="preserve">Предоставление путевки в санаторно-оздоровительные детские лагеря круглогодичного действия (для детей школьного возраста до достижения ими 18 лет, за исключением детей-инвалидов)*
</t>
  </si>
  <si>
    <t xml:space="preserve">Назначение и выплата ежемесячного пособия на ребенка*
</t>
  </si>
  <si>
    <t>Назначение и выплата пенсий по случаю потери кормильца родителям военнослужащих, погибших (умерших) при исполнении обязанностей военной службы или умерших вследствие военной травмы после увольнения с военной службы*</t>
  </si>
  <si>
    <t>Прием органами опеки и попечительства документов от лиц, желающих установить опеку (попечительство) над определенной категорией граждан (несовершеннолетними гражданами, лицами, признанными в установленном законом порядке недееспособными (ограниченно дееспособными)*</t>
  </si>
  <si>
    <t>Предварительная опека или попечительство</t>
  </si>
  <si>
    <t>Назначение опекунов или попечителей в отношении несовершеннолетних граждан по заявлению родителей, а также по заявлению несовершеннолетних граждан</t>
  </si>
  <si>
    <t>Выдача разрешения на раздельное проживание попечителей и их несовершеннолетних подопечных</t>
  </si>
  <si>
    <t>Назначение многодетной семье ежемесячной денежной выплаты по оплате жилого помещения и коммунальных услуг*</t>
  </si>
  <si>
    <t>Выдача удостоверения ветерана Великой Отечественной войны*</t>
  </si>
  <si>
    <t>Назначение и выплата денежных средств на содержание детей-сирот и детей, оставшихся без попечения родителей, находящихся под опекой (попечительством), денежных выплат на реализацию бесплатного проезда на детей, обучающихся в областных государственных и муниципальных образовательных учреждениях, денежной компенсации материального обеспечения и единовременной денежной выплаты*</t>
  </si>
  <si>
    <t>Предоставление мер социальной поддержки в виде компенсации расходов на оплату жилых помещений, отопления и освещения отдельным категориям граждан, работающих и проживающих в сельских населенных пунктах и рабочих поселках Челябинской области*</t>
  </si>
  <si>
    <t>Оформление предварительного разрешения органа опеки и попечительства на совершение сделки по отчуждению жилых помещений в случаях, установленных законодательством Российской Федерации*</t>
  </si>
  <si>
    <t>Назначение и выплата ежемесячного пособия по уходу за ребенком в возрасте от полутора до трех лет*</t>
  </si>
  <si>
    <t>Распоряжение средствами (частью средств) областного материнского (семейного) капитала*</t>
  </si>
  <si>
    <t>Компенсационные выплаты за пользование услугами местной телефонной связи и (или) за пользование услугами связи для целей проводного радиовещания*</t>
  </si>
  <si>
    <t>Выдача удостоверения многодетной семьи Челябинской области*</t>
  </si>
  <si>
    <t>количество обращений за получением услуги за отчетный период, гр.5+гр.6+гр.7</t>
  </si>
  <si>
    <t>% обрашений в электронном виде(гр.5    *100/гр.8)</t>
  </si>
  <si>
    <t>% обращений в МФЦ (гр.7*100/      гр8)</t>
  </si>
  <si>
    <t>Возмещение реабилитированным лицам, проживающим на территории Челябинской области, расходов на проезд на междугородном транспорте</t>
  </si>
  <si>
    <t>Ежегодная денежная выплата лицам, награжденным нагрудным знаком "Почетный донор России" ("Почетный донор СССР")*</t>
  </si>
  <si>
    <t>% обрашений в орган социальной защиты(гр.6 *100/гр.8)</t>
  </si>
  <si>
    <t>Компенсация расходов на уплату взноса на капитальный ремонт общего имущества в многоквартирном доме отдельным категориям граждан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</si>
  <si>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</si>
  <si>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</t>
  </si>
  <si>
    <t>Предоставление гражданам адресной субсидии в связи с ростом платы за коммунальные услуги</t>
  </si>
  <si>
    <t>Предоставление единовременной денежной выплаты при передаче детей-сирот и детей, оставшихся без попечения родителей, на воспитание в семью</t>
  </si>
  <si>
    <t>Возмещение детям погибших участников Великой Отечественной войны и приравненным к ним лицам расходов на проезд к месту захоронения отца (матери).</t>
  </si>
  <si>
    <t>Ежемесячная денежная выплата детям погибших участников Великой Отечественной войны и приравненным к ним лицам</t>
  </si>
  <si>
    <t>Сведения о количестве услуг, предоставленных органом социальной защиты населения за   2017 года</t>
  </si>
  <si>
    <t xml:space="preserve">Начальник УСЗН                                                     И.Н.Суслова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</si>
</sst>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42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justify" vertical="top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42" applyFont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11" xfId="42" applyFont="1" applyBorder="1" applyAlignment="1" applyProtection="1">
      <alignment horizontal="justify" vertical="center" wrapText="1"/>
      <protection/>
    </xf>
    <xf numFmtId="0" fontId="4" fillId="0" borderId="10" xfId="42" applyFont="1" applyBorder="1" applyAlignment="1" applyProtection="1">
      <alignment horizontal="justify" vertical="center" wrapText="1"/>
      <protection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42" applyFont="1" applyBorder="1" applyAlignment="1" applyProtection="1">
      <alignment horizontal="justify" vertical="center" wrapText="1"/>
      <protection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999" TargetMode="External" /><Relationship Id="rId2" Type="http://schemas.openxmlformats.org/officeDocument/2006/relationships/hyperlink" Target="sub_199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75" zoomScaleNormal="175" zoomScalePageLayoutView="0" workbookViewId="0" topLeftCell="A1">
      <selection activeCell="B59" activeCellId="1" sqref="K37 B59"/>
    </sheetView>
  </sheetViews>
  <sheetFormatPr defaultColWidth="9.00390625" defaultRowHeight="12.75"/>
  <cols>
    <col min="1" max="1" width="7.00390625" style="4" customWidth="1"/>
    <col min="2" max="2" width="38.625" style="1" customWidth="1"/>
    <col min="3" max="3" width="7.625" style="1" customWidth="1"/>
    <col min="4" max="4" width="5.375" style="1" customWidth="1"/>
    <col min="5" max="5" width="5.25390625" style="2" customWidth="1"/>
    <col min="6" max="6" width="5.875" style="2" customWidth="1"/>
    <col min="7" max="8" width="5.875" style="26" customWidth="1"/>
    <col min="9" max="9" width="6.25390625" style="26" customWidth="1"/>
  </cols>
  <sheetData>
    <row r="1" spans="1:9" s="1" customFormat="1" ht="12" customHeight="1">
      <c r="A1" s="24"/>
      <c r="B1" s="34" t="s">
        <v>50</v>
      </c>
      <c r="C1" s="34"/>
      <c r="D1" s="34"/>
      <c r="E1" s="34"/>
      <c r="F1" s="34"/>
      <c r="G1" s="34"/>
      <c r="H1" s="34"/>
      <c r="I1" s="34"/>
    </row>
    <row r="2" spans="1:9" ht="6.75" customHeight="1" hidden="1">
      <c r="A2" s="5"/>
      <c r="B2" s="6"/>
      <c r="C2" s="6"/>
      <c r="D2" s="6"/>
      <c r="E2" s="7"/>
      <c r="F2" s="7"/>
      <c r="G2" s="25"/>
      <c r="H2" s="25"/>
      <c r="I2" s="25"/>
    </row>
    <row r="3" spans="1:9" ht="12.75" hidden="1">
      <c r="A3" s="5"/>
      <c r="B3" s="6"/>
      <c r="C3" s="6"/>
      <c r="D3" s="6"/>
      <c r="E3" s="7"/>
      <c r="F3" s="7"/>
      <c r="G3" s="25"/>
      <c r="H3" s="25"/>
      <c r="I3" s="25"/>
    </row>
    <row r="4" spans="1:9" ht="12.75" hidden="1">
      <c r="A4" s="5"/>
      <c r="B4" s="6"/>
      <c r="C4" s="6"/>
      <c r="D4" s="6"/>
      <c r="E4" s="7"/>
      <c r="F4" s="7"/>
      <c r="G4" s="25"/>
      <c r="H4" s="25"/>
      <c r="I4" s="25"/>
    </row>
    <row r="5" spans="1:9" ht="12.75" hidden="1">
      <c r="A5" s="5"/>
      <c r="B5" s="6"/>
      <c r="C5" s="6"/>
      <c r="D5" s="6"/>
      <c r="E5" s="7"/>
      <c r="F5" s="7"/>
      <c r="G5" s="25"/>
      <c r="H5" s="25"/>
      <c r="I5" s="25"/>
    </row>
    <row r="6" spans="1:9" ht="12.75" hidden="1">
      <c r="A6" s="5"/>
      <c r="B6" s="6"/>
      <c r="C6" s="6"/>
      <c r="D6" s="6"/>
      <c r="E6" s="7"/>
      <c r="F6" s="7"/>
      <c r="G6" s="25"/>
      <c r="H6" s="25"/>
      <c r="I6" s="25"/>
    </row>
    <row r="7" spans="1:9" ht="18" customHeight="1">
      <c r="A7" s="42" t="s">
        <v>5</v>
      </c>
      <c r="B7" s="42" t="s">
        <v>7</v>
      </c>
      <c r="C7" s="35" t="s">
        <v>11</v>
      </c>
      <c r="D7" s="36"/>
      <c r="E7" s="37"/>
      <c r="F7" s="44" t="s">
        <v>37</v>
      </c>
      <c r="G7" s="44" t="s">
        <v>38</v>
      </c>
      <c r="H7" s="30"/>
      <c r="I7" s="44" t="s">
        <v>39</v>
      </c>
    </row>
    <row r="8" spans="1:9" ht="84" customHeight="1">
      <c r="A8" s="43"/>
      <c r="B8" s="43"/>
      <c r="C8" s="8" t="s">
        <v>6</v>
      </c>
      <c r="D8" s="8" t="s">
        <v>9</v>
      </c>
      <c r="E8" s="8" t="s">
        <v>10</v>
      </c>
      <c r="F8" s="45"/>
      <c r="G8" s="45"/>
      <c r="H8" s="31" t="s">
        <v>42</v>
      </c>
      <c r="I8" s="45"/>
    </row>
    <row r="9" spans="1:9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27">
        <v>6</v>
      </c>
      <c r="G9" s="27">
        <v>7</v>
      </c>
      <c r="H9" s="27">
        <v>8</v>
      </c>
      <c r="I9" s="27">
        <v>9</v>
      </c>
    </row>
    <row r="10" spans="1:9" s="3" customFormat="1" ht="17.25" customHeight="1">
      <c r="A10" s="9">
        <v>1</v>
      </c>
      <c r="B10" s="10" t="s">
        <v>17</v>
      </c>
      <c r="C10" s="11">
        <v>0</v>
      </c>
      <c r="D10" s="11">
        <v>47</v>
      </c>
      <c r="E10" s="12">
        <v>0</v>
      </c>
      <c r="F10" s="28">
        <f>C10+D10+E10</f>
        <v>47</v>
      </c>
      <c r="G10" s="29">
        <f>C10*100/(F10-E10)</f>
        <v>0</v>
      </c>
      <c r="H10" s="29">
        <f>D10*100/F10</f>
        <v>100</v>
      </c>
      <c r="I10" s="29">
        <f>E10*100/F10</f>
        <v>0</v>
      </c>
    </row>
    <row r="11" spans="1:9" s="3" customFormat="1" ht="41.25" customHeight="1">
      <c r="A11" s="9">
        <f>A10+1</f>
        <v>2</v>
      </c>
      <c r="B11" s="13" t="s">
        <v>0</v>
      </c>
      <c r="C11" s="11">
        <v>2</v>
      </c>
      <c r="D11" s="11">
        <v>0</v>
      </c>
      <c r="E11" s="12">
        <v>0</v>
      </c>
      <c r="F11" s="28">
        <f aca="true" t="shared" si="0" ref="F11:F44">C11+D11+E11</f>
        <v>2</v>
      </c>
      <c r="G11" s="29">
        <f aca="true" t="shared" si="1" ref="G11:G45">C11*100/(F11-E11)</f>
        <v>100</v>
      </c>
      <c r="H11" s="29">
        <f aca="true" t="shared" si="2" ref="H11:H45">D11*100/F11</f>
        <v>0</v>
      </c>
      <c r="I11" s="29">
        <f aca="true" t="shared" si="3" ref="I11:I45">E11*100/F11</f>
        <v>0</v>
      </c>
    </row>
    <row r="12" spans="1:9" s="3" customFormat="1" ht="24.75" customHeight="1">
      <c r="A12" s="9">
        <f aca="true" t="shared" si="4" ref="A12:A48">A11+1</f>
        <v>3</v>
      </c>
      <c r="B12" s="13" t="s">
        <v>40</v>
      </c>
      <c r="C12" s="11">
        <v>0</v>
      </c>
      <c r="D12" s="11">
        <v>2</v>
      </c>
      <c r="E12" s="12">
        <v>0</v>
      </c>
      <c r="F12" s="28">
        <f t="shared" si="0"/>
        <v>2</v>
      </c>
      <c r="G12" s="29">
        <f t="shared" si="1"/>
        <v>0</v>
      </c>
      <c r="H12" s="29">
        <f t="shared" si="2"/>
        <v>100</v>
      </c>
      <c r="I12" s="29">
        <f t="shared" si="3"/>
        <v>0</v>
      </c>
    </row>
    <row r="13" spans="1:9" s="3" customFormat="1" ht="16.5" customHeight="1">
      <c r="A13" s="9">
        <f t="shared" si="4"/>
        <v>4</v>
      </c>
      <c r="B13" s="13" t="s">
        <v>41</v>
      </c>
      <c r="C13" s="11">
        <v>0</v>
      </c>
      <c r="D13" s="11">
        <v>15</v>
      </c>
      <c r="E13" s="12">
        <v>0</v>
      </c>
      <c r="F13" s="28">
        <f t="shared" si="0"/>
        <v>15</v>
      </c>
      <c r="G13" s="29">
        <f t="shared" si="1"/>
        <v>0</v>
      </c>
      <c r="H13" s="29">
        <f t="shared" si="2"/>
        <v>100</v>
      </c>
      <c r="I13" s="29">
        <f t="shared" si="3"/>
        <v>0</v>
      </c>
    </row>
    <row r="14" spans="1:9" s="3" customFormat="1" ht="9.75" customHeight="1">
      <c r="A14" s="9">
        <f t="shared" si="4"/>
        <v>5</v>
      </c>
      <c r="B14" s="13" t="s">
        <v>18</v>
      </c>
      <c r="C14" s="11">
        <v>1</v>
      </c>
      <c r="D14" s="11">
        <v>0</v>
      </c>
      <c r="E14" s="12">
        <v>0</v>
      </c>
      <c r="F14" s="28">
        <f t="shared" si="0"/>
        <v>1</v>
      </c>
      <c r="G14" s="29">
        <f t="shared" si="1"/>
        <v>100</v>
      </c>
      <c r="H14" s="29">
        <f t="shared" si="2"/>
        <v>0</v>
      </c>
      <c r="I14" s="29">
        <f t="shared" si="3"/>
        <v>0</v>
      </c>
    </row>
    <row r="15" spans="1:9" s="3" customFormat="1" ht="16.5" customHeight="1">
      <c r="A15" s="9">
        <f t="shared" si="4"/>
        <v>6</v>
      </c>
      <c r="B15" s="13" t="s">
        <v>46</v>
      </c>
      <c r="C15" s="11">
        <v>0</v>
      </c>
      <c r="D15" s="11">
        <v>0</v>
      </c>
      <c r="E15" s="12">
        <v>0</v>
      </c>
      <c r="F15" s="28">
        <f t="shared" si="0"/>
        <v>0</v>
      </c>
      <c r="G15" s="29" t="e">
        <f t="shared" si="1"/>
        <v>#DIV/0!</v>
      </c>
      <c r="H15" s="29" t="e">
        <f t="shared" si="2"/>
        <v>#DIV/0!</v>
      </c>
      <c r="I15" s="29" t="e">
        <f t="shared" si="3"/>
        <v>#DIV/0!</v>
      </c>
    </row>
    <row r="16" spans="1:9" s="3" customFormat="1" ht="17.25" customHeight="1">
      <c r="A16" s="9">
        <f t="shared" si="4"/>
        <v>7</v>
      </c>
      <c r="B16" s="13" t="s">
        <v>19</v>
      </c>
      <c r="C16" s="11">
        <v>60</v>
      </c>
      <c r="D16" s="11">
        <v>0</v>
      </c>
      <c r="E16" s="12">
        <v>13</v>
      </c>
      <c r="F16" s="28">
        <f t="shared" si="0"/>
        <v>73</v>
      </c>
      <c r="G16" s="29">
        <f t="shared" si="1"/>
        <v>100</v>
      </c>
      <c r="H16" s="29">
        <f t="shared" si="2"/>
        <v>0</v>
      </c>
      <c r="I16" s="29">
        <f t="shared" si="3"/>
        <v>17.80821917808219</v>
      </c>
    </row>
    <row r="17" spans="1:9" s="3" customFormat="1" ht="16.5" customHeight="1">
      <c r="A17" s="9">
        <f t="shared" si="4"/>
        <v>8</v>
      </c>
      <c r="B17" s="13" t="s">
        <v>1</v>
      </c>
      <c r="C17" s="11">
        <v>63</v>
      </c>
      <c r="D17" s="11">
        <v>2</v>
      </c>
      <c r="E17" s="12">
        <v>0</v>
      </c>
      <c r="F17" s="28">
        <f t="shared" si="0"/>
        <v>65</v>
      </c>
      <c r="G17" s="29">
        <f t="shared" si="1"/>
        <v>96.92307692307692</v>
      </c>
      <c r="H17" s="29">
        <f t="shared" si="2"/>
        <v>3.076923076923077</v>
      </c>
      <c r="I17" s="29">
        <f t="shared" si="3"/>
        <v>0</v>
      </c>
    </row>
    <row r="18" spans="1:9" s="3" customFormat="1" ht="16.5" customHeight="1">
      <c r="A18" s="9">
        <f t="shared" si="4"/>
        <v>9</v>
      </c>
      <c r="B18" s="13" t="s">
        <v>43</v>
      </c>
      <c r="C18" s="11">
        <v>0</v>
      </c>
      <c r="D18" s="11">
        <v>34</v>
      </c>
      <c r="E18" s="12">
        <v>0</v>
      </c>
      <c r="F18" s="28">
        <f t="shared" si="0"/>
        <v>34</v>
      </c>
      <c r="G18" s="29">
        <f t="shared" si="1"/>
        <v>0</v>
      </c>
      <c r="H18" s="29">
        <f t="shared" si="2"/>
        <v>100</v>
      </c>
      <c r="I18" s="29">
        <f t="shared" si="3"/>
        <v>0</v>
      </c>
    </row>
    <row r="19" spans="1:9" s="3" customFormat="1" ht="17.25" customHeight="1">
      <c r="A19" s="9">
        <f t="shared" si="4"/>
        <v>10</v>
      </c>
      <c r="B19" s="13" t="s">
        <v>20</v>
      </c>
      <c r="C19" s="11">
        <v>0</v>
      </c>
      <c r="D19" s="11">
        <v>6</v>
      </c>
      <c r="E19" s="12">
        <v>78</v>
      </c>
      <c r="F19" s="28">
        <f t="shared" si="0"/>
        <v>84</v>
      </c>
      <c r="G19" s="29">
        <f t="shared" si="1"/>
        <v>0</v>
      </c>
      <c r="H19" s="29">
        <f t="shared" si="2"/>
        <v>7.142857142857143</v>
      </c>
      <c r="I19" s="29">
        <f t="shared" si="3"/>
        <v>92.85714285714286</v>
      </c>
    </row>
    <row r="20" spans="1:9" s="3" customFormat="1" ht="24" customHeight="1">
      <c r="A20" s="9">
        <f t="shared" si="4"/>
        <v>11</v>
      </c>
      <c r="B20" s="13" t="s">
        <v>21</v>
      </c>
      <c r="C20" s="11">
        <v>0</v>
      </c>
      <c r="D20" s="11">
        <v>0</v>
      </c>
      <c r="E20" s="12">
        <v>80</v>
      </c>
      <c r="F20" s="28">
        <f t="shared" si="0"/>
        <v>80</v>
      </c>
      <c r="G20" s="29" t="e">
        <f t="shared" si="1"/>
        <v>#DIV/0!</v>
      </c>
      <c r="H20" s="29">
        <f t="shared" si="2"/>
        <v>0</v>
      </c>
      <c r="I20" s="29">
        <f t="shared" si="3"/>
        <v>100</v>
      </c>
    </row>
    <row r="21" spans="1:9" s="3" customFormat="1" ht="9.75" customHeight="1">
      <c r="A21" s="9">
        <f t="shared" si="4"/>
        <v>12</v>
      </c>
      <c r="B21" s="13" t="s">
        <v>44</v>
      </c>
      <c r="C21" s="11">
        <v>0</v>
      </c>
      <c r="D21" s="11">
        <v>111</v>
      </c>
      <c r="E21" s="12">
        <v>0</v>
      </c>
      <c r="F21" s="28">
        <f t="shared" si="0"/>
        <v>111</v>
      </c>
      <c r="G21" s="29">
        <f t="shared" si="1"/>
        <v>0</v>
      </c>
      <c r="H21" s="29">
        <f t="shared" si="2"/>
        <v>100</v>
      </c>
      <c r="I21" s="29">
        <f t="shared" si="3"/>
        <v>0</v>
      </c>
    </row>
    <row r="22" spans="1:9" s="3" customFormat="1" ht="10.5" customHeight="1">
      <c r="A22" s="9">
        <f t="shared" si="4"/>
        <v>13</v>
      </c>
      <c r="B22" s="13" t="s">
        <v>45</v>
      </c>
      <c r="C22" s="11">
        <v>22</v>
      </c>
      <c r="D22" s="11">
        <v>2</v>
      </c>
      <c r="E22" s="12">
        <v>183</v>
      </c>
      <c r="F22" s="28">
        <f t="shared" si="0"/>
        <v>207</v>
      </c>
      <c r="G22" s="29">
        <f t="shared" si="1"/>
        <v>91.66666666666667</v>
      </c>
      <c r="H22" s="29">
        <f t="shared" si="2"/>
        <v>0.966183574879227</v>
      </c>
      <c r="I22" s="29">
        <f t="shared" si="3"/>
        <v>88.40579710144928</v>
      </c>
    </row>
    <row r="23" spans="1:9" s="3" customFormat="1" ht="9.75" customHeight="1">
      <c r="A23" s="9">
        <f t="shared" si="4"/>
        <v>14</v>
      </c>
      <c r="B23" s="13" t="s">
        <v>22</v>
      </c>
      <c r="C23" s="11">
        <v>32</v>
      </c>
      <c r="D23" s="11">
        <v>7</v>
      </c>
      <c r="E23" s="12">
        <v>1506</v>
      </c>
      <c r="F23" s="28">
        <f t="shared" si="0"/>
        <v>1545</v>
      </c>
      <c r="G23" s="29">
        <f t="shared" si="1"/>
        <v>82.05128205128206</v>
      </c>
      <c r="H23" s="29">
        <f t="shared" si="2"/>
        <v>0.45307443365695793</v>
      </c>
      <c r="I23" s="29">
        <f t="shared" si="3"/>
        <v>97.47572815533981</v>
      </c>
    </row>
    <row r="24" spans="1:9" s="3" customFormat="1" ht="18" customHeight="1">
      <c r="A24" s="9">
        <f t="shared" si="4"/>
        <v>15</v>
      </c>
      <c r="B24" s="13" t="s">
        <v>2</v>
      </c>
      <c r="C24" s="11">
        <v>33</v>
      </c>
      <c r="D24" s="11">
        <v>2</v>
      </c>
      <c r="E24" s="12">
        <v>311</v>
      </c>
      <c r="F24" s="28">
        <f t="shared" si="0"/>
        <v>346</v>
      </c>
      <c r="G24" s="29">
        <f t="shared" si="1"/>
        <v>94.28571428571429</v>
      </c>
      <c r="H24" s="29">
        <f t="shared" si="2"/>
        <v>0.5780346820809249</v>
      </c>
      <c r="I24" s="29">
        <f t="shared" si="3"/>
        <v>89.88439306358381</v>
      </c>
    </row>
    <row r="25" spans="1:9" s="3" customFormat="1" ht="32.25" customHeight="1">
      <c r="A25" s="9">
        <f t="shared" si="4"/>
        <v>16</v>
      </c>
      <c r="B25" s="13" t="s">
        <v>23</v>
      </c>
      <c r="C25" s="11">
        <v>0</v>
      </c>
      <c r="D25" s="11">
        <v>0</v>
      </c>
      <c r="E25" s="12">
        <v>0</v>
      </c>
      <c r="F25" s="28">
        <f t="shared" si="0"/>
        <v>0</v>
      </c>
      <c r="G25" s="29" t="e">
        <f t="shared" si="1"/>
        <v>#DIV/0!</v>
      </c>
      <c r="H25" s="29" t="e">
        <f t="shared" si="2"/>
        <v>#DIV/0!</v>
      </c>
      <c r="I25" s="29" t="e">
        <f t="shared" si="3"/>
        <v>#DIV/0!</v>
      </c>
    </row>
    <row r="26" spans="1:9" s="3" customFormat="1" ht="36.75" customHeight="1">
      <c r="A26" s="9">
        <f t="shared" si="4"/>
        <v>17</v>
      </c>
      <c r="B26" s="13" t="s">
        <v>24</v>
      </c>
      <c r="C26" s="12">
        <v>1</v>
      </c>
      <c r="D26" s="12">
        <v>18</v>
      </c>
      <c r="E26" s="12">
        <v>0</v>
      </c>
      <c r="F26" s="28">
        <f t="shared" si="0"/>
        <v>19</v>
      </c>
      <c r="G26" s="29">
        <f t="shared" si="1"/>
        <v>5.2631578947368425</v>
      </c>
      <c r="H26" s="29">
        <f t="shared" si="2"/>
        <v>94.73684210526316</v>
      </c>
      <c r="I26" s="29">
        <f t="shared" si="3"/>
        <v>0</v>
      </c>
    </row>
    <row r="27" spans="1:9" s="3" customFormat="1" ht="14.25" customHeight="1">
      <c r="A27" s="9">
        <f t="shared" si="4"/>
        <v>18</v>
      </c>
      <c r="B27" s="14" t="s">
        <v>25</v>
      </c>
      <c r="C27" s="11">
        <v>0</v>
      </c>
      <c r="D27" s="11">
        <v>7</v>
      </c>
      <c r="E27" s="12">
        <v>0</v>
      </c>
      <c r="F27" s="28">
        <f t="shared" si="0"/>
        <v>7</v>
      </c>
      <c r="G27" s="29">
        <f t="shared" si="1"/>
        <v>0</v>
      </c>
      <c r="H27" s="29">
        <f t="shared" si="2"/>
        <v>100</v>
      </c>
      <c r="I27" s="29">
        <f t="shared" si="3"/>
        <v>0</v>
      </c>
    </row>
    <row r="28" spans="1:9" s="3" customFormat="1" ht="15.75" customHeight="1">
      <c r="A28" s="9">
        <f t="shared" si="4"/>
        <v>19</v>
      </c>
      <c r="B28" s="13" t="s">
        <v>26</v>
      </c>
      <c r="C28" s="11">
        <v>0</v>
      </c>
      <c r="D28" s="11">
        <v>5</v>
      </c>
      <c r="E28" s="12">
        <v>0</v>
      </c>
      <c r="F28" s="28">
        <f t="shared" si="0"/>
        <v>5</v>
      </c>
      <c r="G28" s="29">
        <f t="shared" si="1"/>
        <v>0</v>
      </c>
      <c r="H28" s="29">
        <f t="shared" si="2"/>
        <v>100</v>
      </c>
      <c r="I28" s="29">
        <f t="shared" si="3"/>
        <v>0</v>
      </c>
    </row>
    <row r="29" spans="1:9" s="3" customFormat="1" ht="16.5" customHeight="1">
      <c r="A29" s="9">
        <f t="shared" si="4"/>
        <v>20</v>
      </c>
      <c r="B29" s="13" t="s">
        <v>27</v>
      </c>
      <c r="C29" s="11">
        <v>0</v>
      </c>
      <c r="D29" s="11">
        <v>0</v>
      </c>
      <c r="E29" s="12">
        <v>0</v>
      </c>
      <c r="F29" s="28">
        <f t="shared" si="0"/>
        <v>0</v>
      </c>
      <c r="G29" s="29" t="e">
        <f t="shared" si="1"/>
        <v>#DIV/0!</v>
      </c>
      <c r="H29" s="29" t="e">
        <f t="shared" si="2"/>
        <v>#DIV/0!</v>
      </c>
      <c r="I29" s="29" t="e">
        <f t="shared" si="3"/>
        <v>#DIV/0!</v>
      </c>
    </row>
    <row r="30" spans="1:9" s="3" customFormat="1" ht="15" customHeight="1">
      <c r="A30" s="9">
        <f t="shared" si="4"/>
        <v>21</v>
      </c>
      <c r="B30" s="14" t="s">
        <v>28</v>
      </c>
      <c r="C30" s="11">
        <v>2</v>
      </c>
      <c r="D30" s="11">
        <v>0</v>
      </c>
      <c r="E30" s="12">
        <v>77</v>
      </c>
      <c r="F30" s="28">
        <f t="shared" si="0"/>
        <v>79</v>
      </c>
      <c r="G30" s="29">
        <f t="shared" si="1"/>
        <v>100</v>
      </c>
      <c r="H30" s="29">
        <f t="shared" si="2"/>
        <v>0</v>
      </c>
      <c r="I30" s="29">
        <f t="shared" si="3"/>
        <v>97.46835443037975</v>
      </c>
    </row>
    <row r="31" spans="1:9" s="3" customFormat="1" ht="24" customHeight="1">
      <c r="A31" s="9">
        <f t="shared" si="4"/>
        <v>22</v>
      </c>
      <c r="B31" s="14" t="s">
        <v>3</v>
      </c>
      <c r="C31" s="11">
        <v>0</v>
      </c>
      <c r="D31" s="11">
        <v>0</v>
      </c>
      <c r="E31" s="12">
        <v>0</v>
      </c>
      <c r="F31" s="28">
        <f t="shared" si="0"/>
        <v>0</v>
      </c>
      <c r="G31" s="29" t="e">
        <f t="shared" si="1"/>
        <v>#DIV/0!</v>
      </c>
      <c r="H31" s="29" t="e">
        <f t="shared" si="2"/>
        <v>#DIV/0!</v>
      </c>
      <c r="I31" s="29" t="e">
        <f t="shared" si="3"/>
        <v>#DIV/0!</v>
      </c>
    </row>
    <row r="32" spans="1:9" s="3" customFormat="1" ht="8.25" customHeight="1">
      <c r="A32" s="9">
        <f t="shared" si="4"/>
        <v>23</v>
      </c>
      <c r="B32" s="14" t="s">
        <v>29</v>
      </c>
      <c r="C32" s="11">
        <v>0</v>
      </c>
      <c r="D32" s="11">
        <v>0</v>
      </c>
      <c r="E32" s="12">
        <v>0</v>
      </c>
      <c r="F32" s="28">
        <f t="shared" si="0"/>
        <v>0</v>
      </c>
      <c r="G32" s="29" t="e">
        <f t="shared" si="1"/>
        <v>#DIV/0!</v>
      </c>
      <c r="H32" s="29" t="e">
        <f t="shared" si="2"/>
        <v>#DIV/0!</v>
      </c>
      <c r="I32" s="29" t="e">
        <f t="shared" si="3"/>
        <v>#DIV/0!</v>
      </c>
    </row>
    <row r="33" spans="1:9" s="3" customFormat="1" ht="18" customHeight="1">
      <c r="A33" s="9">
        <f t="shared" si="4"/>
        <v>24</v>
      </c>
      <c r="B33" s="14" t="s">
        <v>4</v>
      </c>
      <c r="C33" s="11">
        <v>0</v>
      </c>
      <c r="D33" s="11">
        <v>0</v>
      </c>
      <c r="E33" s="12">
        <v>0</v>
      </c>
      <c r="F33" s="28">
        <f t="shared" si="0"/>
        <v>0</v>
      </c>
      <c r="G33" s="29" t="e">
        <f t="shared" si="1"/>
        <v>#DIV/0!</v>
      </c>
      <c r="H33" s="29" t="e">
        <f t="shared" si="2"/>
        <v>#DIV/0!</v>
      </c>
      <c r="I33" s="29" t="e">
        <f t="shared" si="3"/>
        <v>#DIV/0!</v>
      </c>
    </row>
    <row r="34" spans="1:9" s="3" customFormat="1" ht="18" customHeight="1">
      <c r="A34" s="9">
        <f t="shared" si="4"/>
        <v>25</v>
      </c>
      <c r="B34" s="14" t="s">
        <v>14</v>
      </c>
      <c r="C34" s="11">
        <v>17</v>
      </c>
      <c r="D34" s="11">
        <v>0</v>
      </c>
      <c r="E34" s="12">
        <v>0</v>
      </c>
      <c r="F34" s="28">
        <f t="shared" si="0"/>
        <v>17</v>
      </c>
      <c r="G34" s="29">
        <f t="shared" si="1"/>
        <v>100</v>
      </c>
      <c r="H34" s="29">
        <f t="shared" si="2"/>
        <v>0</v>
      </c>
      <c r="I34" s="29">
        <f t="shared" si="3"/>
        <v>0</v>
      </c>
    </row>
    <row r="35" spans="1:9" s="3" customFormat="1" ht="15.75" customHeight="1">
      <c r="A35" s="9">
        <f t="shared" si="4"/>
        <v>26</v>
      </c>
      <c r="B35" s="20" t="s">
        <v>12</v>
      </c>
      <c r="C35" s="11">
        <v>6</v>
      </c>
      <c r="D35" s="11">
        <v>9</v>
      </c>
      <c r="E35" s="12">
        <v>0</v>
      </c>
      <c r="F35" s="28">
        <f t="shared" si="0"/>
        <v>15</v>
      </c>
      <c r="G35" s="29">
        <f t="shared" si="1"/>
        <v>40</v>
      </c>
      <c r="H35" s="29">
        <f t="shared" si="2"/>
        <v>60</v>
      </c>
      <c r="I35" s="29">
        <f t="shared" si="3"/>
        <v>0</v>
      </c>
    </row>
    <row r="36" spans="1:9" s="3" customFormat="1" ht="54.75" customHeight="1">
      <c r="A36" s="9">
        <f t="shared" si="4"/>
        <v>27</v>
      </c>
      <c r="B36" s="14" t="s">
        <v>30</v>
      </c>
      <c r="C36" s="11">
        <v>1</v>
      </c>
      <c r="D36" s="11">
        <v>6</v>
      </c>
      <c r="E36" s="12">
        <v>0</v>
      </c>
      <c r="F36" s="28">
        <f t="shared" si="0"/>
        <v>7</v>
      </c>
      <c r="G36" s="29">
        <f t="shared" si="1"/>
        <v>14.285714285714286</v>
      </c>
      <c r="H36" s="29">
        <f t="shared" si="2"/>
        <v>85.71428571428571</v>
      </c>
      <c r="I36" s="29">
        <f t="shared" si="3"/>
        <v>0</v>
      </c>
    </row>
    <row r="37" spans="1:9" s="3" customFormat="1" ht="17.25" customHeight="1">
      <c r="A37" s="9">
        <f t="shared" si="4"/>
        <v>28</v>
      </c>
      <c r="B37" s="14" t="s">
        <v>13</v>
      </c>
      <c r="C37" s="12">
        <v>0</v>
      </c>
      <c r="D37" s="12">
        <v>28</v>
      </c>
      <c r="E37" s="12">
        <v>0</v>
      </c>
      <c r="F37" s="28">
        <f t="shared" si="0"/>
        <v>28</v>
      </c>
      <c r="G37" s="29">
        <f t="shared" si="1"/>
        <v>0</v>
      </c>
      <c r="H37" s="29">
        <f t="shared" si="2"/>
        <v>100</v>
      </c>
      <c r="I37" s="29">
        <f t="shared" si="3"/>
        <v>0</v>
      </c>
    </row>
    <row r="38" spans="1:9" s="3" customFormat="1" ht="62.25" customHeight="1">
      <c r="A38" s="9">
        <f t="shared" si="4"/>
        <v>29</v>
      </c>
      <c r="B38" s="14" t="s">
        <v>15</v>
      </c>
      <c r="C38" s="11">
        <v>1</v>
      </c>
      <c r="D38" s="11">
        <v>10</v>
      </c>
      <c r="E38" s="12">
        <v>0</v>
      </c>
      <c r="F38" s="28">
        <f t="shared" si="0"/>
        <v>11</v>
      </c>
      <c r="G38" s="29">
        <f t="shared" si="1"/>
        <v>9.090909090909092</v>
      </c>
      <c r="H38" s="29">
        <f t="shared" si="2"/>
        <v>90.9090909090909</v>
      </c>
      <c r="I38" s="29">
        <f t="shared" si="3"/>
        <v>0</v>
      </c>
    </row>
    <row r="39" spans="1:9" s="3" customFormat="1" ht="24" customHeight="1">
      <c r="A39" s="9">
        <f t="shared" si="4"/>
        <v>30</v>
      </c>
      <c r="B39" s="32" t="s">
        <v>47</v>
      </c>
      <c r="C39" s="11">
        <v>0</v>
      </c>
      <c r="D39" s="11">
        <v>4</v>
      </c>
      <c r="E39" s="12">
        <v>0</v>
      </c>
      <c r="F39" s="28">
        <f t="shared" si="0"/>
        <v>4</v>
      </c>
      <c r="G39" s="29">
        <f t="shared" si="1"/>
        <v>0</v>
      </c>
      <c r="H39" s="29">
        <f t="shared" si="2"/>
        <v>100</v>
      </c>
      <c r="I39" s="29">
        <f t="shared" si="3"/>
        <v>0</v>
      </c>
    </row>
    <row r="40" spans="1:9" ht="16.5" customHeight="1">
      <c r="A40" s="9">
        <f t="shared" si="4"/>
        <v>31</v>
      </c>
      <c r="B40" s="21" t="s">
        <v>16</v>
      </c>
      <c r="C40" s="16">
        <v>0</v>
      </c>
      <c r="D40" s="16">
        <v>8</v>
      </c>
      <c r="E40" s="17">
        <v>0</v>
      </c>
      <c r="F40" s="28">
        <f t="shared" si="0"/>
        <v>8</v>
      </c>
      <c r="G40" s="29">
        <f t="shared" si="1"/>
        <v>0</v>
      </c>
      <c r="H40" s="29">
        <f t="shared" si="2"/>
        <v>100</v>
      </c>
      <c r="I40" s="29">
        <f t="shared" si="3"/>
        <v>0</v>
      </c>
    </row>
    <row r="41" spans="1:9" ht="34.5" customHeight="1">
      <c r="A41" s="9">
        <f t="shared" si="4"/>
        <v>32</v>
      </c>
      <c r="B41" s="15" t="s">
        <v>31</v>
      </c>
      <c r="C41" s="16">
        <v>2</v>
      </c>
      <c r="D41" s="16">
        <v>0</v>
      </c>
      <c r="E41" s="17">
        <v>0</v>
      </c>
      <c r="F41" s="28">
        <f t="shared" si="0"/>
        <v>2</v>
      </c>
      <c r="G41" s="29">
        <f t="shared" si="1"/>
        <v>100</v>
      </c>
      <c r="H41" s="29">
        <f t="shared" si="2"/>
        <v>0</v>
      </c>
      <c r="I41" s="29">
        <f t="shared" si="3"/>
        <v>0</v>
      </c>
    </row>
    <row r="42" spans="1:9" ht="24" customHeight="1">
      <c r="A42" s="9">
        <f t="shared" si="4"/>
        <v>33</v>
      </c>
      <c r="B42" s="15" t="s">
        <v>32</v>
      </c>
      <c r="C42" s="16">
        <v>9</v>
      </c>
      <c r="D42" s="16">
        <v>46</v>
      </c>
      <c r="E42" s="17">
        <v>0</v>
      </c>
      <c r="F42" s="28">
        <f t="shared" si="0"/>
        <v>55</v>
      </c>
      <c r="G42" s="29">
        <f t="shared" si="1"/>
        <v>16.363636363636363</v>
      </c>
      <c r="H42" s="29">
        <f t="shared" si="2"/>
        <v>83.63636363636364</v>
      </c>
      <c r="I42" s="29">
        <f t="shared" si="3"/>
        <v>0</v>
      </c>
    </row>
    <row r="43" spans="1:9" ht="17.25" customHeight="1">
      <c r="A43" s="9">
        <f t="shared" si="4"/>
        <v>34</v>
      </c>
      <c r="B43" s="18" t="s">
        <v>33</v>
      </c>
      <c r="C43" s="16">
        <v>0</v>
      </c>
      <c r="D43" s="16">
        <v>0</v>
      </c>
      <c r="E43" s="17">
        <v>0</v>
      </c>
      <c r="F43" s="28">
        <f t="shared" si="0"/>
        <v>0</v>
      </c>
      <c r="G43" s="29" t="e">
        <f t="shared" si="1"/>
        <v>#DIV/0!</v>
      </c>
      <c r="H43" s="29" t="e">
        <f t="shared" si="2"/>
        <v>#DIV/0!</v>
      </c>
      <c r="I43" s="29" t="e">
        <f t="shared" si="3"/>
        <v>#DIV/0!</v>
      </c>
    </row>
    <row r="44" spans="1:9" ht="21" customHeight="1" thickBot="1">
      <c r="A44" s="9">
        <f t="shared" si="4"/>
        <v>35</v>
      </c>
      <c r="B44" s="19" t="s">
        <v>34</v>
      </c>
      <c r="C44" s="16">
        <v>0</v>
      </c>
      <c r="D44" s="16">
        <v>12</v>
      </c>
      <c r="E44" s="17">
        <v>0</v>
      </c>
      <c r="F44" s="28">
        <f t="shared" si="0"/>
        <v>12</v>
      </c>
      <c r="G44" s="29">
        <f t="shared" si="1"/>
        <v>0</v>
      </c>
      <c r="H44" s="29">
        <f t="shared" si="2"/>
        <v>100</v>
      </c>
      <c r="I44" s="29">
        <f t="shared" si="3"/>
        <v>0</v>
      </c>
    </row>
    <row r="45" spans="1:9" ht="23.25" customHeight="1">
      <c r="A45" s="9">
        <f t="shared" si="4"/>
        <v>36</v>
      </c>
      <c r="B45" s="22" t="s">
        <v>35</v>
      </c>
      <c r="C45" s="16">
        <v>0</v>
      </c>
      <c r="D45" s="16">
        <v>0</v>
      </c>
      <c r="E45" s="17">
        <v>0</v>
      </c>
      <c r="F45" s="28">
        <v>0</v>
      </c>
      <c r="G45" s="29" t="e">
        <f t="shared" si="1"/>
        <v>#DIV/0!</v>
      </c>
      <c r="H45" s="29" t="e">
        <f t="shared" si="2"/>
        <v>#DIV/0!</v>
      </c>
      <c r="I45" s="29" t="e">
        <f t="shared" si="3"/>
        <v>#DIV/0!</v>
      </c>
    </row>
    <row r="46" spans="1:9" ht="23.25" customHeight="1">
      <c r="A46" s="9">
        <f t="shared" si="4"/>
        <v>37</v>
      </c>
      <c r="B46" s="23" t="s">
        <v>36</v>
      </c>
      <c r="C46" s="16">
        <v>0</v>
      </c>
      <c r="D46" s="16">
        <v>0</v>
      </c>
      <c r="E46" s="17">
        <v>89</v>
      </c>
      <c r="F46" s="28">
        <f>C46+D46+E46</f>
        <v>89</v>
      </c>
      <c r="G46" s="29" t="e">
        <f>C46*100/(F46-E46)</f>
        <v>#DIV/0!</v>
      </c>
      <c r="H46" s="29">
        <f>D46*100/F46</f>
        <v>0</v>
      </c>
      <c r="I46" s="29">
        <f>E46*100/F46</f>
        <v>100</v>
      </c>
    </row>
    <row r="47" spans="1:9" ht="23.25" customHeight="1">
      <c r="A47" s="9">
        <f t="shared" si="4"/>
        <v>38</v>
      </c>
      <c r="B47" s="33" t="s">
        <v>48</v>
      </c>
      <c r="C47" s="16">
        <v>0</v>
      </c>
      <c r="D47" s="16">
        <v>0</v>
      </c>
      <c r="E47" s="17">
        <v>0</v>
      </c>
      <c r="F47" s="28">
        <f>C47+D47+E47</f>
        <v>0</v>
      </c>
      <c r="G47" s="29" t="e">
        <f>C47*100/(F47-E47)</f>
        <v>#DIV/0!</v>
      </c>
      <c r="H47" s="29" t="e">
        <f>D47*100/F47</f>
        <v>#DIV/0!</v>
      </c>
      <c r="I47" s="29" t="e">
        <f>E47*100/F47</f>
        <v>#DIV/0!</v>
      </c>
    </row>
    <row r="48" spans="1:9" ht="15.75" customHeight="1">
      <c r="A48" s="9">
        <f t="shared" si="4"/>
        <v>39</v>
      </c>
      <c r="B48" s="23" t="s">
        <v>49</v>
      </c>
      <c r="C48" s="16">
        <v>0</v>
      </c>
      <c r="D48" s="16">
        <v>10</v>
      </c>
      <c r="E48" s="17">
        <v>0</v>
      </c>
      <c r="F48" s="28">
        <f>C48+D48+E48</f>
        <v>10</v>
      </c>
      <c r="G48" s="29">
        <f>C48*100/(F48-E48)</f>
        <v>0</v>
      </c>
      <c r="H48" s="29">
        <f>D48*100/F48</f>
        <v>100</v>
      </c>
      <c r="I48" s="29">
        <f>E48*100/F48</f>
        <v>0</v>
      </c>
    </row>
    <row r="49" spans="1:9" ht="12.75">
      <c r="A49" s="41" t="s">
        <v>8</v>
      </c>
      <c r="B49" s="41"/>
      <c r="C49" s="16">
        <f>SUM(C10:C48)</f>
        <v>252</v>
      </c>
      <c r="D49" s="16">
        <f>D48+D47+D46+D45+D44+D43+D42+D41+D40+D39+D38+D37+D36+D35+D34+D33+D32+D31+D30+D29+D28+D27+D26+D25+D24+D23+D22+D21+D20+D19+D18+D17+D16+D15+D14+D13+D12+D11+D10</f>
        <v>391</v>
      </c>
      <c r="E49" s="17">
        <f>SUM(E10:E48)</f>
        <v>2337</v>
      </c>
      <c r="F49" s="28">
        <f>C49+D49+E49</f>
        <v>2980</v>
      </c>
      <c r="G49" s="29">
        <f>C49*100/(F49-E49)</f>
        <v>39.19129082426127</v>
      </c>
      <c r="H49" s="29">
        <f>D49*100/F49</f>
        <v>13.120805369127517</v>
      </c>
      <c r="I49" s="29">
        <f>E49*100/F49</f>
        <v>78.42281879194631</v>
      </c>
    </row>
    <row r="50" spans="1:9" ht="12.75">
      <c r="A50" s="5"/>
      <c r="B50" s="6"/>
      <c r="C50" s="6"/>
      <c r="D50" s="6"/>
      <c r="E50" s="7"/>
      <c r="F50" s="7"/>
      <c r="G50" s="25"/>
      <c r="H50" s="25"/>
      <c r="I50" s="25"/>
    </row>
    <row r="51" spans="1:9" ht="12.75">
      <c r="A51" s="5"/>
      <c r="B51" s="38" t="s">
        <v>51</v>
      </c>
      <c r="C51" s="39"/>
      <c r="D51" s="39"/>
      <c r="E51" s="40"/>
      <c r="F51" s="40"/>
      <c r="G51" s="39"/>
      <c r="H51" s="39"/>
      <c r="I51" s="39"/>
    </row>
  </sheetData>
  <sheetProtection/>
  <mergeCells count="9">
    <mergeCell ref="B1:I1"/>
    <mergeCell ref="C7:E7"/>
    <mergeCell ref="B51:I51"/>
    <mergeCell ref="A49:B49"/>
    <mergeCell ref="B7:B8"/>
    <mergeCell ref="A7:A8"/>
    <mergeCell ref="G7:G8"/>
    <mergeCell ref="I7:I8"/>
    <mergeCell ref="F7:F8"/>
  </mergeCells>
  <hyperlinks>
    <hyperlink ref="B35" r:id="rId1" display="sub_1999"/>
    <hyperlink ref="B45" r:id="rId2" display="sub_1999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социальных отношений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Kornyakova.EI</dc:creator>
  <cp:keywords/>
  <dc:description/>
  <cp:lastModifiedBy>user</cp:lastModifiedBy>
  <cp:lastPrinted>2017-11-01T10:34:48Z</cp:lastPrinted>
  <dcterms:created xsi:type="dcterms:W3CDTF">2014-07-02T09:58:57Z</dcterms:created>
  <dcterms:modified xsi:type="dcterms:W3CDTF">2018-01-10T05:04:30Z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